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<sst xmlns="http://schemas.openxmlformats.org/spreadsheetml/2006/main" count="155" uniqueCount="150">
  <si>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</si>
  <si>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</si>
  <si>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</si>
  <si>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</si>
  <si>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</si>
  <si>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</si>
  <si>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</si>
  <si>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</si>
  <si>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</si>
  <si>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</si>
  <si>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</si>
  <si>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</si>
  <si>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</si>
  <si>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</si>
  <si>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</si>
  <si>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</si>
  <si>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</si>
  <si>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</si>
  <si>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</si>
  <si>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</si>
  <si>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</si>
  <si>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</si>
  <si>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</si>
  <si>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</si>
  <si>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</si>
  <si>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</si>
  <si>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</si>
  <si>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</si>
  <si>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</si>
  <si>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</si>
  <si>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</si>
  <si>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</si>
  <si>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</si>
  <si>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</si>
  <si>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</si>
  <si>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</si>
  <si>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</si>
  <si>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</si>
  <si>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</si>
  <si>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</si>
  <si>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</si>
  <si>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</si>
  <si>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</si>
  <si>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</si>
  <si>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</si>
  <si>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</si>
  <si>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</si>
  <si>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</si>
  <si>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</si>
  <si>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</si>
  <si>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</si>
  <si>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</si>
  <si>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</si>
  <si>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</si>
  <si>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</si>
  <si>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</si>
  <si>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</si>
  <si>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</si>
  <si>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</si>
  <si>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</si>
  <si>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</si>
  <si>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</si>
  <si>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</si>
  <si>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</si>
  <si>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</si>
  <si>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</si>
  <si>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</si>
  <si>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</si>
  <si>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</si>
  <si>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</si>
  <si>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</si>
  <si>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</si>
  <si>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</si>
  <si>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</si>
  <si>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</si>
  <si>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</si>
  <si>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</si>
  <si>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</si>
  <si>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</si>
  <si>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</si>
  <si>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</si>
  <si>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</si>
  <si>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</si>
  <si>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</si>
  <si>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</si>
  <si>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</si>
  <si>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</si>
  <si>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</si>
  <si>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</si>
  <si>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</si>
  <si>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</si>
  <si>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</si>
  <si>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</si>
  <si>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</si>
  <si>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</si>
  <si>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</si>
  <si>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</si>
  <si>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</si>
  <si>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</si>
  <si>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</si>
  <si>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</si>
  <si>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</si>
  <si>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</si>
  <si>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</si>
  <si>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</si>
  <si>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</si>
  <si>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</si>
  <si>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</si>
  <si>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</si>
  <si>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</si>
  <si>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</si>
  <si>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</si>
  <si>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</si>
  <si>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Судебная система</t>
  </si>
  <si>
    <t>0105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</si>
  <si>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</si>
  <si>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</si>
  <si>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</si>
  <si>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</si>
  <si>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</si>
  <si>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</si>
  <si>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 xml:space="preserve"> </t>
  </si>
  <si>
    <t>0703</t>
  </si>
  <si>
    <t>Дополнительное образование детей</t>
  </si>
  <si>
    <t xml:space="preserve">Молодежная политика </t>
  </si>
  <si>
    <t>46</t>
  </si>
  <si>
    <t>0310</t>
  </si>
  <si>
    <t>Жилищное хозяйство</t>
  </si>
  <si>
    <t>Благоустройство</t>
  </si>
  <si>
    <t>0501</t>
  </si>
  <si>
    <t>0503</t>
  </si>
  <si>
    <t>Охрана объектов растительного и животного мира и среды их обитания</t>
  </si>
  <si>
    <t>0603</t>
  </si>
  <si>
    <t>1102</t>
  </si>
  <si>
    <t>Массовый спорт</t>
  </si>
  <si>
    <t>43</t>
  </si>
  <si>
    <t>44</t>
  </si>
  <si>
    <t>45</t>
  </si>
  <si>
    <t>Сумма на 2024 год</t>
  </si>
  <si>
    <t>Приложение 3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</si>
  <si>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</si>
  <si>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</si>
  <si>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</si>
  <si>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</si>
  <si>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</si>
  <si>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к  Решению Пировского окружного Совета депутатов "О бюджете Пировского муниципального округа на 2023 год и на плановый период 2024- 2025 годов"</t>
  </si>
  <si>
    <t xml:space="preserve">    от                           № 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</si>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</sst>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4" fontId="0" fillId="0" borderId="0" xfId="0" applyNumberFormat="1" applyAlignment="1">
      <alignment/>
    </xf>
    <xf numFmtId="4" fontId="19" fillId="0" borderId="1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0" zoomScaleNormal="80" zoomScaleSheetLayoutView="100" zoomScalePageLayoutView="0" workbookViewId="0" topLeftCell="A52">
      <selection activeCell="D58" sqref="D58:F62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1" t="s">
        <v>139</v>
      </c>
      <c r="E1" s="31"/>
      <c r="F1" s="31"/>
    </row>
    <row r="2" spans="1:6" ht="63.75" customHeight="1">
      <c r="A2" s="2"/>
      <c r="C2" s="1"/>
      <c r="D2" s="32" t="s">
        <v>145</v>
      </c>
      <c r="E2" s="32"/>
      <c r="F2" s="32"/>
    </row>
    <row r="3" spans="4:6" ht="15.75">
      <c r="D3" s="33" t="s">
        <v>146</v>
      </c>
      <c r="E3" s="33"/>
      <c r="F3" s="33"/>
    </row>
    <row r="4" spans="4:6" ht="15.75">
      <c r="D4" s="20"/>
      <c r="E4" s="20"/>
      <c r="F4" s="20"/>
    </row>
    <row r="5" spans="1:6" ht="56.25" customHeight="1">
      <c r="A5" s="28" t="s">
        <v>147</v>
      </c>
      <c r="B5" s="28"/>
      <c r="C5" s="28"/>
      <c r="D5" s="28"/>
      <c r="E5" s="28"/>
      <c r="F5" s="28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61</v>
      </c>
    </row>
    <row r="8" spans="1:6" ht="31.5">
      <c r="A8" s="8" t="s">
        <v>62</v>
      </c>
      <c r="B8" s="8" t="s">
        <v>63</v>
      </c>
      <c r="C8" s="9" t="s">
        <v>75</v>
      </c>
      <c r="D8" s="10" t="s">
        <v>148</v>
      </c>
      <c r="E8" s="10" t="s">
        <v>138</v>
      </c>
      <c r="F8" s="10" t="s">
        <v>149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65</v>
      </c>
      <c r="C10" s="19" t="s">
        <v>2</v>
      </c>
      <c r="D10" s="21">
        <f>92459.29+3022.94+2215.51+39.6+8572.72</f>
        <v>106310.06</v>
      </c>
      <c r="E10" s="21">
        <f>80673.55+3022.94+2215.51+39.6+8335.75</f>
        <v>94287.35</v>
      </c>
      <c r="F10" s="21">
        <f>79491.44+3022.94+2215.51+39.6+8328.75</f>
        <v>93098.24</v>
      </c>
    </row>
    <row r="11" spans="1:7" ht="63">
      <c r="A11" s="13" t="s">
        <v>1</v>
      </c>
      <c r="B11" s="14" t="s">
        <v>66</v>
      </c>
      <c r="C11" s="19" t="s">
        <v>4</v>
      </c>
      <c r="D11" s="21">
        <v>2266.62</v>
      </c>
      <c r="E11" s="21">
        <v>2266.62</v>
      </c>
      <c r="F11" s="21">
        <v>2266.62</v>
      </c>
      <c r="G11" s="24"/>
    </row>
    <row r="12" spans="1:10" ht="79.5" customHeight="1">
      <c r="A12" s="11" t="s">
        <v>3</v>
      </c>
      <c r="B12" s="14" t="s">
        <v>5</v>
      </c>
      <c r="C12" s="19" t="s">
        <v>7</v>
      </c>
      <c r="D12" s="26">
        <v>3022.94</v>
      </c>
      <c r="E12" s="21">
        <v>3022.94</v>
      </c>
      <c r="F12" s="21">
        <v>3022.94</v>
      </c>
      <c r="J12" t="s">
        <v>121</v>
      </c>
    </row>
    <row r="13" spans="1:6" ht="103.5" customHeight="1">
      <c r="A13" s="13" t="s">
        <v>6</v>
      </c>
      <c r="B13" s="14" t="s">
        <v>8</v>
      </c>
      <c r="C13" s="19" t="s">
        <v>10</v>
      </c>
      <c r="D13" s="21">
        <v>88077.07</v>
      </c>
      <c r="E13" s="21">
        <f>76291.53-1786.5</f>
        <v>74505.03</v>
      </c>
      <c r="F13" s="21">
        <f>75460.82-3272.3</f>
        <v>72188.52</v>
      </c>
    </row>
    <row r="14" spans="1:6" ht="24" customHeight="1">
      <c r="A14" s="11" t="s">
        <v>9</v>
      </c>
      <c r="B14" s="14" t="s">
        <v>113</v>
      </c>
      <c r="C14" s="19" t="s">
        <v>114</v>
      </c>
      <c r="D14" s="21">
        <v>1.6</v>
      </c>
      <c r="E14" s="21">
        <v>1.4</v>
      </c>
      <c r="F14" s="21">
        <v>0</v>
      </c>
    </row>
    <row r="15" spans="1:6" ht="78.75">
      <c r="A15" s="13" t="s">
        <v>76</v>
      </c>
      <c r="B15" s="14" t="s">
        <v>11</v>
      </c>
      <c r="C15" s="19" t="s">
        <v>12</v>
      </c>
      <c r="D15" s="26">
        <f>2215.51+8572.72</f>
        <v>10788.23</v>
      </c>
      <c r="E15" s="21">
        <f>2215.51+8335.75</f>
        <v>10551.26</v>
      </c>
      <c r="F15" s="21">
        <f>2215.51+8328.75</f>
        <v>10544.26</v>
      </c>
    </row>
    <row r="16" spans="1:6" ht="15.75">
      <c r="A16" s="11" t="s">
        <v>77</v>
      </c>
      <c r="B16" s="14" t="s">
        <v>13</v>
      </c>
      <c r="C16" s="19" t="s">
        <v>14</v>
      </c>
      <c r="D16" s="21">
        <v>500</v>
      </c>
      <c r="E16" s="21">
        <v>500</v>
      </c>
      <c r="F16" s="21">
        <v>500</v>
      </c>
    </row>
    <row r="17" spans="1:6" ht="15.75" customHeight="1">
      <c r="A17" s="13" t="s">
        <v>78</v>
      </c>
      <c r="B17" s="14" t="s">
        <v>15</v>
      </c>
      <c r="C17" s="19" t="s">
        <v>16</v>
      </c>
      <c r="D17" s="21">
        <f>1614+39.6</f>
        <v>1653.6</v>
      </c>
      <c r="E17" s="21">
        <f>1614+39.6</f>
        <v>1653.6</v>
      </c>
      <c r="F17" s="21">
        <f>1264+39.6</f>
        <v>1303.6</v>
      </c>
    </row>
    <row r="18" spans="1:6" ht="15.75">
      <c r="A18" s="11" t="s">
        <v>79</v>
      </c>
      <c r="B18" s="14" t="s">
        <v>67</v>
      </c>
      <c r="C18" s="19" t="s">
        <v>17</v>
      </c>
      <c r="D18" s="21">
        <v>528.8</v>
      </c>
      <c r="E18" s="21">
        <v>545.8</v>
      </c>
      <c r="F18" s="21">
        <v>0</v>
      </c>
    </row>
    <row r="19" spans="1:6" ht="31.5">
      <c r="A19" s="13" t="s">
        <v>80</v>
      </c>
      <c r="B19" s="14" t="s">
        <v>18</v>
      </c>
      <c r="C19" s="19" t="s">
        <v>19</v>
      </c>
      <c r="D19" s="21">
        <v>528.8</v>
      </c>
      <c r="E19" s="21">
        <v>545.8</v>
      </c>
      <c r="F19" s="21">
        <v>0</v>
      </c>
    </row>
    <row r="20" spans="1:6" ht="46.5" customHeight="1">
      <c r="A20" s="11" t="s">
        <v>81</v>
      </c>
      <c r="B20" s="14" t="s">
        <v>68</v>
      </c>
      <c r="C20" s="19" t="s">
        <v>20</v>
      </c>
      <c r="D20" s="21">
        <v>6673.68</v>
      </c>
      <c r="E20" s="21">
        <v>6576.68</v>
      </c>
      <c r="F20" s="21">
        <v>6596.68</v>
      </c>
    </row>
    <row r="21" spans="1:6" ht="63">
      <c r="A21" s="13" t="s">
        <v>82</v>
      </c>
      <c r="B21" s="14" t="s">
        <v>140</v>
      </c>
      <c r="C21" s="19" t="s">
        <v>126</v>
      </c>
      <c r="D21" s="21">
        <v>6653.68</v>
      </c>
      <c r="E21" s="21">
        <v>6556.68</v>
      </c>
      <c r="F21" s="21">
        <v>6576.68</v>
      </c>
    </row>
    <row r="22" spans="1:6" ht="47.25">
      <c r="A22" s="11" t="s">
        <v>83</v>
      </c>
      <c r="B22" s="14" t="s">
        <v>119</v>
      </c>
      <c r="C22" s="19" t="s">
        <v>120</v>
      </c>
      <c r="D22" s="21">
        <v>20</v>
      </c>
      <c r="E22" s="21">
        <v>20</v>
      </c>
      <c r="F22" s="21">
        <v>20</v>
      </c>
    </row>
    <row r="23" spans="1:6" ht="15.75">
      <c r="A23" s="13" t="s">
        <v>84</v>
      </c>
      <c r="B23" s="14" t="s">
        <v>69</v>
      </c>
      <c r="C23" s="19" t="s">
        <v>21</v>
      </c>
      <c r="D23" s="21">
        <v>23077.85</v>
      </c>
      <c r="E23" s="21">
        <v>15501.6</v>
      </c>
      <c r="F23" s="21">
        <v>14201.6</v>
      </c>
    </row>
    <row r="24" spans="1:6" ht="15.75">
      <c r="A24" s="11" t="s">
        <v>85</v>
      </c>
      <c r="B24" s="14" t="s">
        <v>22</v>
      </c>
      <c r="C24" s="19" t="s">
        <v>23</v>
      </c>
      <c r="D24" s="21">
        <v>3516.8</v>
      </c>
      <c r="E24" s="21">
        <v>3516.8</v>
      </c>
      <c r="F24" s="21">
        <v>3516.8</v>
      </c>
    </row>
    <row r="25" spans="1:6" ht="15.75">
      <c r="A25" s="13" t="s">
        <v>86</v>
      </c>
      <c r="B25" s="14" t="s">
        <v>24</v>
      </c>
      <c r="C25" s="19" t="s">
        <v>25</v>
      </c>
      <c r="D25" s="21">
        <v>11600</v>
      </c>
      <c r="E25" s="21">
        <v>9728</v>
      </c>
      <c r="F25" s="21">
        <v>9728</v>
      </c>
    </row>
    <row r="26" spans="1:6" ht="31.5">
      <c r="A26" s="11" t="s">
        <v>87</v>
      </c>
      <c r="B26" s="14" t="s">
        <v>26</v>
      </c>
      <c r="C26" s="19" t="s">
        <v>27</v>
      </c>
      <c r="D26" s="21">
        <v>7089.25</v>
      </c>
      <c r="E26" s="21">
        <f>1385+1786.5</f>
        <v>3171.5</v>
      </c>
      <c r="F26" s="21">
        <f>85+3272.3</f>
        <v>3357.3</v>
      </c>
    </row>
    <row r="27" spans="1:6" ht="31.5">
      <c r="A27" s="13" t="s">
        <v>88</v>
      </c>
      <c r="B27" s="14" t="s">
        <v>28</v>
      </c>
      <c r="C27" s="19" t="s">
        <v>29</v>
      </c>
      <c r="D27" s="21">
        <v>871.8</v>
      </c>
      <c r="E27" s="21">
        <v>871.8</v>
      </c>
      <c r="F27" s="21">
        <v>871.8</v>
      </c>
    </row>
    <row r="28" spans="1:6" ht="31.5">
      <c r="A28" s="11" t="s">
        <v>89</v>
      </c>
      <c r="B28" s="14" t="s">
        <v>70</v>
      </c>
      <c r="C28" s="19" t="s">
        <v>30</v>
      </c>
      <c r="D28" s="21">
        <v>31182.79</v>
      </c>
      <c r="E28" s="21">
        <v>25643.38</v>
      </c>
      <c r="F28" s="21">
        <v>24915.4</v>
      </c>
    </row>
    <row r="29" spans="1:6" ht="15.75">
      <c r="A29" s="13" t="s">
        <v>90</v>
      </c>
      <c r="B29" s="14" t="s">
        <v>127</v>
      </c>
      <c r="C29" s="19" t="s">
        <v>129</v>
      </c>
      <c r="D29" s="21">
        <v>500</v>
      </c>
      <c r="E29" s="21">
        <v>0</v>
      </c>
      <c r="F29" s="21">
        <v>0</v>
      </c>
    </row>
    <row r="30" spans="1:6" ht="15.75">
      <c r="A30" s="11" t="s">
        <v>91</v>
      </c>
      <c r="B30" s="14" t="s">
        <v>31</v>
      </c>
      <c r="C30" s="19" t="s">
        <v>32</v>
      </c>
      <c r="D30" s="21">
        <v>14263.24</v>
      </c>
      <c r="E30" s="21">
        <v>12629.53</v>
      </c>
      <c r="F30" s="21">
        <v>13331.55</v>
      </c>
    </row>
    <row r="31" spans="1:6" ht="15.75">
      <c r="A31" s="13" t="s">
        <v>92</v>
      </c>
      <c r="B31" s="14" t="s">
        <v>128</v>
      </c>
      <c r="C31" s="19" t="s">
        <v>130</v>
      </c>
      <c r="D31" s="21">
        <v>15729.55</v>
      </c>
      <c r="E31" s="21">
        <v>12323.85</v>
      </c>
      <c r="F31" s="21">
        <v>11583.85</v>
      </c>
    </row>
    <row r="32" spans="1:6" ht="31.5">
      <c r="A32" s="11" t="s">
        <v>93</v>
      </c>
      <c r="B32" s="14" t="s">
        <v>33</v>
      </c>
      <c r="C32" s="19" t="s">
        <v>34</v>
      </c>
      <c r="D32" s="21">
        <v>690</v>
      </c>
      <c r="E32" s="21">
        <v>690</v>
      </c>
      <c r="F32" s="21">
        <v>0</v>
      </c>
    </row>
    <row r="33" spans="1:6" ht="15.75">
      <c r="A33" s="13" t="s">
        <v>94</v>
      </c>
      <c r="B33" s="14" t="s">
        <v>115</v>
      </c>
      <c r="C33" s="19" t="s">
        <v>117</v>
      </c>
      <c r="D33" s="21">
        <v>751.6</v>
      </c>
      <c r="E33" s="21">
        <v>650.5</v>
      </c>
      <c r="F33" s="21">
        <v>300.5</v>
      </c>
    </row>
    <row r="34" spans="1:6" ht="47.25">
      <c r="A34" s="11" t="s">
        <v>95</v>
      </c>
      <c r="B34" s="14" t="s">
        <v>131</v>
      </c>
      <c r="C34" s="19" t="s">
        <v>132</v>
      </c>
      <c r="D34" s="21">
        <v>401.6</v>
      </c>
      <c r="E34" s="21">
        <v>300.5</v>
      </c>
      <c r="F34" s="21">
        <v>300.5</v>
      </c>
    </row>
    <row r="35" spans="1:6" ht="31.5">
      <c r="A35" s="13" t="s">
        <v>96</v>
      </c>
      <c r="B35" s="14" t="s">
        <v>116</v>
      </c>
      <c r="C35" s="19" t="s">
        <v>118</v>
      </c>
      <c r="D35" s="21">
        <v>350</v>
      </c>
      <c r="E35" s="21">
        <v>350</v>
      </c>
      <c r="F35" s="21">
        <v>0</v>
      </c>
    </row>
    <row r="36" spans="1:6" ht="15.75">
      <c r="A36" s="11" t="s">
        <v>97</v>
      </c>
      <c r="B36" s="14" t="s">
        <v>71</v>
      </c>
      <c r="C36" s="19" t="s">
        <v>35</v>
      </c>
      <c r="D36" s="26">
        <f>7533.91+337080.75</f>
        <v>344614.66</v>
      </c>
      <c r="E36" s="21">
        <f>7337.41+321394.1</f>
        <v>328731.50999999995</v>
      </c>
      <c r="F36" s="21">
        <f>7341.21+319255.7</f>
        <v>326596.91000000003</v>
      </c>
    </row>
    <row r="37" spans="1:6" ht="19.5" customHeight="1">
      <c r="A37" s="13" t="s">
        <v>98</v>
      </c>
      <c r="B37" s="14" t="s">
        <v>36</v>
      </c>
      <c r="C37" s="19" t="s">
        <v>37</v>
      </c>
      <c r="D37" s="26">
        <v>55927.77</v>
      </c>
      <c r="E37" s="21">
        <v>51352.78</v>
      </c>
      <c r="F37" s="21">
        <v>50671.42</v>
      </c>
    </row>
    <row r="38" spans="1:6" ht="15" customHeight="1">
      <c r="A38" s="11" t="s">
        <v>99</v>
      </c>
      <c r="B38" s="14" t="s">
        <v>38</v>
      </c>
      <c r="C38" s="19" t="s">
        <v>39</v>
      </c>
      <c r="D38" s="26">
        <v>232432.24</v>
      </c>
      <c r="E38" s="21">
        <v>223682.98</v>
      </c>
      <c r="F38" s="21">
        <v>222573.04</v>
      </c>
    </row>
    <row r="39" spans="1:6" ht="15" customHeight="1">
      <c r="A39" s="13" t="s">
        <v>100</v>
      </c>
      <c r="B39" s="14" t="s">
        <v>123</v>
      </c>
      <c r="C39" s="19" t="s">
        <v>122</v>
      </c>
      <c r="D39" s="26">
        <f>4677.58+12225.1</f>
        <v>16902.68</v>
      </c>
      <c r="E39" s="21">
        <f>4526.98+11911.46</f>
        <v>16438.44</v>
      </c>
      <c r="F39" s="21">
        <f>4530.78+11867.76</f>
        <v>16398.54</v>
      </c>
    </row>
    <row r="40" spans="1:6" ht="15.75">
      <c r="A40" s="11" t="s">
        <v>101</v>
      </c>
      <c r="B40" s="14" t="s">
        <v>124</v>
      </c>
      <c r="C40" s="19" t="s">
        <v>40</v>
      </c>
      <c r="D40" s="26">
        <v>2856.33</v>
      </c>
      <c r="E40" s="21">
        <v>2810.43</v>
      </c>
      <c r="F40" s="21">
        <v>2810.43</v>
      </c>
    </row>
    <row r="41" spans="1:6" ht="31.5">
      <c r="A41" s="13" t="s">
        <v>102</v>
      </c>
      <c r="B41" s="14" t="s">
        <v>41</v>
      </c>
      <c r="C41" s="19" t="s">
        <v>42</v>
      </c>
      <c r="D41" s="26">
        <v>36495.64</v>
      </c>
      <c r="E41" s="21">
        <v>34446.88</v>
      </c>
      <c r="F41" s="21">
        <v>34143.48</v>
      </c>
    </row>
    <row r="42" spans="1:6" ht="15.75">
      <c r="A42" s="11" t="s">
        <v>103</v>
      </c>
      <c r="B42" s="14" t="s">
        <v>72</v>
      </c>
      <c r="C42" s="19" t="s">
        <v>43</v>
      </c>
      <c r="D42" s="26">
        <v>75924.47</v>
      </c>
      <c r="E42" s="21">
        <v>75385.33</v>
      </c>
      <c r="F42" s="21">
        <v>75124.43</v>
      </c>
    </row>
    <row r="43" spans="1:6" ht="15.75">
      <c r="A43" s="13" t="s">
        <v>104</v>
      </c>
      <c r="B43" s="14" t="s">
        <v>44</v>
      </c>
      <c r="C43" s="19" t="s">
        <v>45</v>
      </c>
      <c r="D43" s="26">
        <v>51575.1</v>
      </c>
      <c r="E43" s="21">
        <v>51224.39</v>
      </c>
      <c r="F43" s="21">
        <v>50963.49</v>
      </c>
    </row>
    <row r="44" spans="1:6" ht="31.5">
      <c r="A44" s="11" t="s">
        <v>105</v>
      </c>
      <c r="B44" s="14" t="s">
        <v>46</v>
      </c>
      <c r="C44" s="19" t="s">
        <v>47</v>
      </c>
      <c r="D44" s="26">
        <v>24349.37</v>
      </c>
      <c r="E44" s="21">
        <v>24160.94</v>
      </c>
      <c r="F44" s="21">
        <v>24160.94</v>
      </c>
    </row>
    <row r="45" spans="1:6" ht="15.75">
      <c r="A45" s="13" t="s">
        <v>106</v>
      </c>
      <c r="B45" s="14" t="s">
        <v>73</v>
      </c>
      <c r="C45" s="19" t="s">
        <v>48</v>
      </c>
      <c r="D45" s="21">
        <f>2763.71+22732.9</f>
        <v>25496.61</v>
      </c>
      <c r="E45" s="21">
        <f>2327.84+20907.2</f>
        <v>23235.04</v>
      </c>
      <c r="F45" s="21">
        <f>2263.71+18331.5</f>
        <v>20595.21</v>
      </c>
    </row>
    <row r="46" spans="1:6" ht="15.75">
      <c r="A46" s="11" t="s">
        <v>107</v>
      </c>
      <c r="B46" s="14" t="s">
        <v>49</v>
      </c>
      <c r="C46" s="19" t="s">
        <v>50</v>
      </c>
      <c r="D46" s="21">
        <v>1700</v>
      </c>
      <c r="E46" s="21">
        <v>1200</v>
      </c>
      <c r="F46" s="21">
        <v>1200</v>
      </c>
    </row>
    <row r="47" spans="1:6" ht="15.75">
      <c r="A47" s="13" t="s">
        <v>108</v>
      </c>
      <c r="B47" s="14" t="s">
        <v>51</v>
      </c>
      <c r="C47" s="19" t="s">
        <v>52</v>
      </c>
      <c r="D47" s="21">
        <f>192.41+22381.1</f>
        <v>22573.51</v>
      </c>
      <c r="E47" s="21">
        <f>256.54+20555.4</f>
        <v>20811.940000000002</v>
      </c>
      <c r="F47" s="21">
        <f>192.41+17979.7</f>
        <v>18172.11</v>
      </c>
    </row>
    <row r="48" spans="1:6" ht="15.75">
      <c r="A48" s="11" t="s">
        <v>109</v>
      </c>
      <c r="B48" s="14" t="s">
        <v>53</v>
      </c>
      <c r="C48" s="19" t="s">
        <v>54</v>
      </c>
      <c r="D48" s="26">
        <v>351.8</v>
      </c>
      <c r="E48" s="21">
        <v>351.8</v>
      </c>
      <c r="F48" s="21">
        <v>351.8</v>
      </c>
    </row>
    <row r="49" spans="1:6" ht="31.5">
      <c r="A49" s="13" t="s">
        <v>110</v>
      </c>
      <c r="B49" s="14" t="s">
        <v>55</v>
      </c>
      <c r="C49" s="19" t="s">
        <v>56</v>
      </c>
      <c r="D49" s="21">
        <v>871.3</v>
      </c>
      <c r="E49" s="21">
        <v>871.3</v>
      </c>
      <c r="F49" s="21">
        <v>871.3</v>
      </c>
    </row>
    <row r="50" spans="1:6" ht="31.5">
      <c r="A50" s="11" t="s">
        <v>111</v>
      </c>
      <c r="B50" s="14" t="s">
        <v>74</v>
      </c>
      <c r="C50" s="19" t="s">
        <v>57</v>
      </c>
      <c r="D50" s="26">
        <v>17558.06</v>
      </c>
      <c r="E50" s="21">
        <v>17448.06</v>
      </c>
      <c r="F50" s="21">
        <v>17441.56</v>
      </c>
    </row>
    <row r="51" spans="1:6" ht="15.75">
      <c r="A51" s="13" t="s">
        <v>112</v>
      </c>
      <c r="B51" s="14" t="s">
        <v>58</v>
      </c>
      <c r="C51" s="19" t="s">
        <v>59</v>
      </c>
      <c r="D51" s="26">
        <v>16168.06</v>
      </c>
      <c r="E51" s="21">
        <v>16058.06</v>
      </c>
      <c r="F51" s="21">
        <v>16051.56</v>
      </c>
    </row>
    <row r="52" spans="1:6" ht="15.75">
      <c r="A52" s="11" t="s">
        <v>135</v>
      </c>
      <c r="B52" s="14" t="s">
        <v>134</v>
      </c>
      <c r="C52" s="19" t="s">
        <v>133</v>
      </c>
      <c r="D52" s="26">
        <v>1390</v>
      </c>
      <c r="E52" s="21">
        <v>1390</v>
      </c>
      <c r="F52" s="21">
        <v>1390</v>
      </c>
    </row>
    <row r="53" spans="1:6" ht="47.25">
      <c r="A53" s="13" t="s">
        <v>136</v>
      </c>
      <c r="B53" s="14" t="s">
        <v>141</v>
      </c>
      <c r="C53" s="19" t="s">
        <v>142</v>
      </c>
      <c r="D53" s="26">
        <v>2</v>
      </c>
      <c r="E53" s="21">
        <v>0</v>
      </c>
      <c r="F53" s="21">
        <v>0</v>
      </c>
    </row>
    <row r="54" spans="1:6" ht="47.25">
      <c r="A54" s="11" t="s">
        <v>137</v>
      </c>
      <c r="B54" s="14" t="s">
        <v>143</v>
      </c>
      <c r="C54" s="19" t="s">
        <v>144</v>
      </c>
      <c r="D54" s="26">
        <v>2</v>
      </c>
      <c r="E54" s="21">
        <v>0</v>
      </c>
      <c r="F54" s="21">
        <v>0</v>
      </c>
    </row>
    <row r="55" spans="1:6" ht="33" customHeight="1">
      <c r="A55" s="13" t="s">
        <v>125</v>
      </c>
      <c r="B55" s="14" t="s">
        <v>64</v>
      </c>
      <c r="C55" s="19"/>
      <c r="D55" s="21"/>
      <c r="E55" s="21">
        <v>9600</v>
      </c>
      <c r="F55" s="21">
        <v>19400</v>
      </c>
    </row>
    <row r="56" spans="1:6" ht="15.75">
      <c r="A56" s="29" t="s">
        <v>60</v>
      </c>
      <c r="B56" s="30"/>
      <c r="C56" s="22"/>
      <c r="D56" s="23">
        <f>D10+D18+D20+D23+D28+D36+D42+D45+D50+D33+D53</f>
        <v>632120.58</v>
      </c>
      <c r="E56" s="23">
        <f>E10+E18+E20+E23+E28+E36+E42+E45+E50+E33+E55</f>
        <v>597605.25</v>
      </c>
      <c r="F56" s="23">
        <f>F10+F18+F20+F23+F28+F36+F42+F45+F50+F33+F55</f>
        <v>598270.53</v>
      </c>
    </row>
    <row r="57" spans="5:6" ht="15.75">
      <c r="E57" s="25"/>
      <c r="F57" s="25"/>
    </row>
    <row r="58" spans="4:6" ht="15.75">
      <c r="D58" s="25"/>
      <c r="E58" s="27"/>
      <c r="F58" s="27"/>
    </row>
    <row r="59" spans="4:6" ht="15.75">
      <c r="D59" s="25"/>
      <c r="E59" s="25"/>
      <c r="F59" s="25"/>
    </row>
    <row r="60" spans="4:6" ht="15.75">
      <c r="D60" s="25"/>
      <c r="E60" s="25"/>
      <c r="F60" s="25"/>
    </row>
    <row r="61" spans="4:6" ht="15.75">
      <c r="D61" s="25"/>
      <c r="E61" s="25"/>
      <c r="F61" s="25"/>
    </row>
  </sheetData>
  <sheetProtection/>
  <mergeCells count="5">
    <mergeCell ref="A5:F5"/>
    <mergeCell ref="A56:B56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2022-11-14T04:05:25Z</cp:lastPrinted>
  <dcterms:created xsi:type="dcterms:W3CDTF">2012-04-27T13:41:15Z</dcterms:created>
  <dcterms:modified xsi:type="dcterms:W3CDTF">2022-11-14T04:05:28Z</dcterms:modified>
  <cp:category/>
  <cp:version/>
  <cp:contentType/>
  <cp:contentStatus/>
</cp:coreProperties>
</file>